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vo\Convênios\Projeto Recuperar\Planilhas - Supervisão e Fiscalização\"/>
    </mc:Choice>
  </mc:AlternateContent>
  <xr:revisionPtr revIDLastSave="0" documentId="13_ncr:1_{584AB31A-345F-41C6-ABB2-217F8EC73817}" xr6:coauthVersionLast="45" xr6:coauthVersionMax="45" xr10:uidLastSave="{00000000-0000-0000-0000-000000000000}"/>
  <bookViews>
    <workbookView xWindow="20370" yWindow="-120" windowWidth="21840" windowHeight="13140" xr2:uid="{5495EE7F-D414-4167-917A-2E961396A365}"/>
  </bookViews>
  <sheets>
    <sheet name="Modelo de Planilha Orçamentári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3" l="1"/>
  <c r="H24" i="3"/>
  <c r="H22" i="3"/>
  <c r="H12" i="3"/>
  <c r="H10" i="3"/>
  <c r="H13" i="3" s="1"/>
  <c r="H27" i="3" l="1"/>
  <c r="H19" i="3"/>
  <c r="H18" i="3"/>
  <c r="H16" i="3"/>
  <c r="H15" i="3"/>
  <c r="H29" i="3" l="1"/>
  <c r="H30" i="3"/>
  <c r="H32" i="3" s="1"/>
  <c r="H33" i="3" l="1"/>
  <c r="H34" i="3" s="1"/>
  <c r="H35" i="3" s="1"/>
</calcChain>
</file>

<file path=xl/sharedStrings.xml><?xml version="1.0" encoding="utf-8"?>
<sst xmlns="http://schemas.openxmlformats.org/spreadsheetml/2006/main" count="76" uniqueCount="68">
  <si>
    <t>ITEM</t>
  </si>
  <si>
    <t>FONTE</t>
  </si>
  <si>
    <t>DESCRIÇÃO</t>
  </si>
  <si>
    <t>UNIDADE</t>
  </si>
  <si>
    <t>QTD</t>
  </si>
  <si>
    <t>CUSTO UNIT.</t>
  </si>
  <si>
    <t>CUSTO TOTAL (R$)</t>
  </si>
  <si>
    <t>DEINFRA/SC</t>
  </si>
  <si>
    <t>Serviços de Supervisão e Fiscalização de Obras Rodoviárias</t>
  </si>
  <si>
    <t>homem/mês</t>
  </si>
  <si>
    <t>Classificação Funcional</t>
  </si>
  <si>
    <t>Auxiliar Técnico</t>
  </si>
  <si>
    <t>Engenheiro residente/Engenheiro supervisor regional</t>
  </si>
  <si>
    <t>A</t>
  </si>
  <si>
    <t>A.1</t>
  </si>
  <si>
    <t>A.2</t>
  </si>
  <si>
    <t>Pessoal de Nível Superior</t>
  </si>
  <si>
    <t>EQUIPE TÉCNICA</t>
  </si>
  <si>
    <t>Pessoal de Nível Técnico</t>
  </si>
  <si>
    <t>A.1.1</t>
  </si>
  <si>
    <t>A.2.1</t>
  </si>
  <si>
    <t>Sub Total do Item A</t>
  </si>
  <si>
    <t>P2</t>
  </si>
  <si>
    <t>T3</t>
  </si>
  <si>
    <t>B</t>
  </si>
  <si>
    <t xml:space="preserve">ENCARGOS SOCIAIS </t>
  </si>
  <si>
    <t>Encargos Sociais</t>
  </si>
  <si>
    <t>Sub Total do Item B</t>
  </si>
  <si>
    <t>B.1</t>
  </si>
  <si>
    <t>C</t>
  </si>
  <si>
    <t>C.1</t>
  </si>
  <si>
    <t>CUSTOS ADMINISTRATIVOS</t>
  </si>
  <si>
    <t>Custos Administrativos</t>
  </si>
  <si>
    <t>D</t>
  </si>
  <si>
    <t>DESPESAS GERAIS</t>
  </si>
  <si>
    <t>Automóvel 1.0 em obras de restauração</t>
  </si>
  <si>
    <t>Microcomputador sem impressora</t>
  </si>
  <si>
    <t>Serviços gráficos e material de consumo de escritório</t>
  </si>
  <si>
    <t>D.1</t>
  </si>
  <si>
    <t>D.3</t>
  </si>
  <si>
    <t>D.1.1</t>
  </si>
  <si>
    <t>D.2</t>
  </si>
  <si>
    <t>D.2.1</t>
  </si>
  <si>
    <t>D.3.1</t>
  </si>
  <si>
    <t>Veículos</t>
  </si>
  <si>
    <t>Equipamentos</t>
  </si>
  <si>
    <t>Sub Total do Item D</t>
  </si>
  <si>
    <t>REMUNERAÇÃO DE EMPRESA</t>
  </si>
  <si>
    <t>E</t>
  </si>
  <si>
    <t>E.1</t>
  </si>
  <si>
    <t>Sub Total do Item E</t>
  </si>
  <si>
    <t>DESPESAS FISCAIS</t>
  </si>
  <si>
    <t>F</t>
  </si>
  <si>
    <t>F.1</t>
  </si>
  <si>
    <t>unidade/mês</t>
  </si>
  <si>
    <t>Serviços Gráficos e Material de Consumo</t>
  </si>
  <si>
    <t>TOTAL MENSAL</t>
  </si>
  <si>
    <t>TOTAL  PARA 3 MESES</t>
  </si>
  <si>
    <t>SUPERVISÃO E SUBSÍDIOS À FISCALIZAÇÃO DE SERVIÇOS DE CONSERVAÇÃO E MANUTENÇÃO ROTINEIRA DAS RODOVIAS ESTADUAIS, LOCALIZADAS NA ÁREA TERRITORIAL DO CIM-AMFRI</t>
  </si>
  <si>
    <t>(Máximo 81,00 % do Ítem A)</t>
  </si>
  <si>
    <t>(Máximo 30,00 % do Ítem A)</t>
  </si>
  <si>
    <t>Lucro</t>
  </si>
  <si>
    <t>Despesas Fiscais</t>
  </si>
  <si>
    <t>Sub Total do Item F</t>
  </si>
  <si>
    <t>Sub Total do Item C</t>
  </si>
  <si>
    <t>(Máximo 12,00% dos SUB-TOTAIS (A)+(B)+(C)+(D))</t>
  </si>
  <si>
    <t>(Máximo 16,62 % dos SUB-TOTAIS (A)+(B)+(C)+(D)+(E))</t>
  </si>
  <si>
    <t>ANEXO XIII  - MODELO DE ORÇAMENTO (PREÇOS) DA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</si>
</sst>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HelveticaNeueLT Std"/>
      <family val="2"/>
    </font>
    <font>
      <b/>
      <sz val="14"/>
      <name val="HelveticaNeueLT Std"/>
      <family val="2"/>
    </font>
    <font>
      <sz val="12"/>
      <color theme="1"/>
      <name val="HelveticaNeueLT Std"/>
      <family val="2"/>
    </font>
    <font>
      <sz val="12"/>
      <name val="HelveticaNeueLT Std"/>
      <family val="2"/>
    </font>
    <font>
      <sz val="11"/>
      <name val="HelveticaNeueLT Std"/>
      <family val="2"/>
    </font>
    <font>
      <b/>
      <sz val="12"/>
      <name val="HelveticaNeueLT Std"/>
    </font>
    <font>
      <b/>
      <sz val="11"/>
      <name val="HelveticaNeueLT Std"/>
    </font>
    <font>
      <sz val="12"/>
      <name val="HelveticaNeueLT Std"/>
    </font>
    <font>
      <b/>
      <sz val="12"/>
      <color theme="1"/>
      <name val="HelveticaNeueLT St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2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4" fontId="4" fillId="2" borderId="0" xfId="0" applyNumberFormat="1" applyFont="1" applyFill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 wrapText="1"/>
    </xf>
    <xf numFmtId="44" fontId="7" fillId="4" borderId="1" xfId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4" fontId="5" fillId="5" borderId="1" xfId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right" vertical="center" wrapText="1"/>
    </xf>
    <xf numFmtId="4" fontId="2" fillId="5" borderId="3" xfId="0" applyNumberFormat="1" applyFont="1" applyFill="1" applyBorder="1" applyAlignment="1">
      <alignment horizontal="right" vertical="center" wrapText="1"/>
    </xf>
    <xf numFmtId="4" fontId="2" fillId="5" borderId="4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left" vertical="center" wrapText="1"/>
    </xf>
    <xf numFmtId="4" fontId="2" fillId="4" borderId="4" xfId="0" applyNumberFormat="1" applyFont="1" applyFill="1" applyBorder="1" applyAlignment="1">
      <alignment horizontal="left" vertical="center" wrapText="1"/>
    </xf>
  </cellXfs>
  <cellStyles count="2">
    <cellStyle name="Moeda 2" xfId="1" xr:uid="{21C4BE1A-594B-4023-B98F-CFF3332AE5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22F1-AB4B-4F35-BB15-C4086DE4159C}">
  <dimension ref="A2:K36"/>
  <sheetViews>
    <sheetView tabSelected="1" workbookViewId="0">
      <selection activeCell="A2" sqref="A2:H2"/>
    </sheetView>
  </sheetViews>
  <sheetFormatPr defaultColWidth="9.140625" defaultRowHeight="15"/>
  <cols>
    <col min="1" max="1" width="8.140625" style="4" customWidth="1"/>
    <col min="2" max="2" width="17.42578125" style="4" customWidth="1"/>
    <col min="3" max="3" width="15.85546875" style="4" customWidth="1"/>
    <col min="4" max="4" width="57.140625" style="7" customWidth="1"/>
    <col min="5" max="5" width="17.7109375" style="4" customWidth="1"/>
    <col min="6" max="6" width="17.7109375" style="8" customWidth="1"/>
    <col min="7" max="7" width="17.7109375" style="9" customWidth="1"/>
    <col min="8" max="8" width="24.28515625" style="9" customWidth="1"/>
    <col min="9" max="9" width="19" style="4" bestFit="1" customWidth="1"/>
    <col min="10" max="10" width="16.7109375" style="5" hidden="1" customWidth="1"/>
    <col min="11" max="11" width="16.7109375" style="6" hidden="1" customWidth="1"/>
    <col min="12" max="12" width="16.5703125" style="4" bestFit="1" customWidth="1"/>
    <col min="13" max="16384" width="9.140625" style="4"/>
  </cols>
  <sheetData>
    <row r="2" spans="1:9" ht="18">
      <c r="A2" s="49" t="s">
        <v>67</v>
      </c>
      <c r="B2" s="50"/>
      <c r="C2" s="50"/>
      <c r="D2" s="50"/>
      <c r="E2" s="50"/>
      <c r="F2" s="50"/>
      <c r="G2" s="50"/>
      <c r="H2" s="51"/>
    </row>
    <row r="3" spans="1:9" ht="18" customHeight="1">
      <c r="A3" s="52" t="s">
        <v>58</v>
      </c>
      <c r="B3" s="53"/>
      <c r="C3" s="53"/>
      <c r="D3" s="53"/>
      <c r="E3" s="53"/>
      <c r="F3" s="53"/>
      <c r="G3" s="53"/>
      <c r="H3" s="54"/>
    </row>
    <row r="4" spans="1:9" ht="18" customHeight="1">
      <c r="A4" s="55"/>
      <c r="B4" s="56"/>
      <c r="C4" s="56"/>
      <c r="D4" s="56"/>
      <c r="E4" s="56"/>
      <c r="F4" s="56"/>
      <c r="G4" s="56"/>
      <c r="H4" s="57"/>
    </row>
    <row r="5" spans="1:9" ht="15.75">
      <c r="A5" s="58"/>
      <c r="B5" s="59"/>
      <c r="C5" s="59"/>
      <c r="D5" s="59"/>
      <c r="E5" s="59"/>
      <c r="F5" s="59"/>
      <c r="G5" s="59"/>
      <c r="H5" s="60"/>
    </row>
    <row r="6" spans="1:9" ht="31.5">
      <c r="A6" s="1" t="s">
        <v>0</v>
      </c>
      <c r="B6" s="1" t="s">
        <v>10</v>
      </c>
      <c r="C6" s="1" t="s">
        <v>1</v>
      </c>
      <c r="D6" s="1" t="s">
        <v>2</v>
      </c>
      <c r="E6" s="1" t="s">
        <v>3</v>
      </c>
      <c r="F6" s="10" t="s">
        <v>4</v>
      </c>
      <c r="G6" s="2" t="s">
        <v>5</v>
      </c>
      <c r="H6" s="2" t="s">
        <v>6</v>
      </c>
    </row>
    <row r="7" spans="1:9" ht="15.75">
      <c r="A7" s="39">
        <v>1</v>
      </c>
      <c r="B7" s="61" t="s">
        <v>8</v>
      </c>
      <c r="C7" s="62"/>
      <c r="D7" s="62"/>
      <c r="E7" s="62"/>
      <c r="F7" s="62"/>
      <c r="G7" s="62"/>
      <c r="H7" s="63"/>
      <c r="I7" s="9"/>
    </row>
    <row r="8" spans="1:9" ht="15.75">
      <c r="A8" s="29" t="s">
        <v>13</v>
      </c>
      <c r="B8" s="29"/>
      <c r="C8" s="29"/>
      <c r="D8" s="30" t="s">
        <v>17</v>
      </c>
      <c r="E8" s="31"/>
      <c r="F8" s="31"/>
      <c r="G8" s="32"/>
      <c r="H8" s="33"/>
      <c r="I8" s="9"/>
    </row>
    <row r="9" spans="1:9" ht="15.75">
      <c r="A9" s="22" t="s">
        <v>14</v>
      </c>
      <c r="B9" s="22"/>
      <c r="C9" s="22"/>
      <c r="D9" s="23" t="s">
        <v>16</v>
      </c>
      <c r="E9" s="24"/>
      <c r="F9" s="24"/>
      <c r="G9" s="25"/>
      <c r="H9" s="26"/>
      <c r="I9" s="9"/>
    </row>
    <row r="10" spans="1:9">
      <c r="A10" s="18" t="s">
        <v>19</v>
      </c>
      <c r="B10" s="18" t="s">
        <v>22</v>
      </c>
      <c r="C10" s="18" t="s">
        <v>7</v>
      </c>
      <c r="D10" s="19" t="s">
        <v>12</v>
      </c>
      <c r="E10" s="20" t="s">
        <v>9</v>
      </c>
      <c r="F10" s="20">
        <v>1</v>
      </c>
      <c r="G10" s="21"/>
      <c r="H10" s="12">
        <f t="shared" ref="H10" si="0">ROUND(F10*G10,2)</f>
        <v>0</v>
      </c>
      <c r="I10" s="9"/>
    </row>
    <row r="11" spans="1:9" ht="15.75">
      <c r="A11" s="22" t="s">
        <v>15</v>
      </c>
      <c r="B11" s="22"/>
      <c r="C11" s="22"/>
      <c r="D11" s="23" t="s">
        <v>18</v>
      </c>
      <c r="E11" s="24"/>
      <c r="F11" s="24"/>
      <c r="G11" s="25"/>
      <c r="H11" s="26"/>
      <c r="I11" s="9"/>
    </row>
    <row r="12" spans="1:9">
      <c r="A12" s="18" t="s">
        <v>20</v>
      </c>
      <c r="B12" s="18" t="s">
        <v>23</v>
      </c>
      <c r="C12" s="18" t="s">
        <v>7</v>
      </c>
      <c r="D12" s="19" t="s">
        <v>11</v>
      </c>
      <c r="E12" s="20" t="s">
        <v>9</v>
      </c>
      <c r="F12" s="20">
        <v>1</v>
      </c>
      <c r="G12" s="21"/>
      <c r="H12" s="12">
        <f>ROUND(F12*G12,2)</f>
        <v>0</v>
      </c>
      <c r="I12" s="9"/>
    </row>
    <row r="13" spans="1:9" ht="15.75" customHeight="1">
      <c r="A13" s="46" t="s">
        <v>21</v>
      </c>
      <c r="B13" s="47"/>
      <c r="C13" s="47"/>
      <c r="D13" s="47"/>
      <c r="E13" s="47"/>
      <c r="F13" s="47"/>
      <c r="G13" s="48"/>
      <c r="H13" s="34">
        <f>ROUND(SUM(H9:H12),2)</f>
        <v>0</v>
      </c>
      <c r="I13" s="9"/>
    </row>
    <row r="14" spans="1:9" ht="15.75" customHeight="1">
      <c r="A14" s="29" t="s">
        <v>24</v>
      </c>
      <c r="B14" s="29"/>
      <c r="C14" s="29"/>
      <c r="D14" s="30" t="s">
        <v>25</v>
      </c>
      <c r="E14" s="31"/>
      <c r="F14" s="31"/>
      <c r="G14" s="32"/>
      <c r="H14" s="33"/>
      <c r="I14" s="9"/>
    </row>
    <row r="15" spans="1:9">
      <c r="A15" s="11" t="s">
        <v>28</v>
      </c>
      <c r="B15" s="11"/>
      <c r="C15" s="11" t="s">
        <v>7</v>
      </c>
      <c r="D15" s="3" t="s">
        <v>26</v>
      </c>
      <c r="E15" s="43" t="s">
        <v>59</v>
      </c>
      <c r="F15" s="44"/>
      <c r="G15" s="45"/>
      <c r="H15" s="12">
        <f>ROUND(H13*0.81,2)</f>
        <v>0</v>
      </c>
      <c r="I15" s="9"/>
    </row>
    <row r="16" spans="1:9" ht="15.75">
      <c r="A16" s="46" t="s">
        <v>27</v>
      </c>
      <c r="B16" s="47"/>
      <c r="C16" s="47"/>
      <c r="D16" s="47"/>
      <c r="E16" s="47"/>
      <c r="F16" s="47"/>
      <c r="G16" s="48"/>
      <c r="H16" s="37">
        <f>ROUND(H13*0.81,2)</f>
        <v>0</v>
      </c>
      <c r="I16" s="9"/>
    </row>
    <row r="17" spans="1:9" ht="15.75">
      <c r="A17" s="29" t="s">
        <v>29</v>
      </c>
      <c r="B17" s="29"/>
      <c r="C17" s="29"/>
      <c r="D17" s="30" t="s">
        <v>31</v>
      </c>
      <c r="E17" s="31"/>
      <c r="F17" s="31"/>
      <c r="G17" s="32"/>
      <c r="H17" s="33"/>
      <c r="I17" s="9"/>
    </row>
    <row r="18" spans="1:9">
      <c r="A18" s="11" t="s">
        <v>30</v>
      </c>
      <c r="B18" s="11"/>
      <c r="C18" s="11" t="s">
        <v>7</v>
      </c>
      <c r="D18" s="3" t="s">
        <v>32</v>
      </c>
      <c r="E18" s="43" t="s">
        <v>60</v>
      </c>
      <c r="F18" s="44"/>
      <c r="G18" s="45"/>
      <c r="H18" s="12">
        <f>ROUND(H13*0.3,2)</f>
        <v>0</v>
      </c>
      <c r="I18" s="9"/>
    </row>
    <row r="19" spans="1:9" ht="15.75">
      <c r="A19" s="46" t="s">
        <v>64</v>
      </c>
      <c r="B19" s="47"/>
      <c r="C19" s="47"/>
      <c r="D19" s="47"/>
      <c r="E19" s="47"/>
      <c r="F19" s="47"/>
      <c r="G19" s="48"/>
      <c r="H19" s="37">
        <f>ROUND(H13*0.3,2)</f>
        <v>0</v>
      </c>
      <c r="I19" s="9"/>
    </row>
    <row r="20" spans="1:9" ht="15.75">
      <c r="A20" s="31" t="s">
        <v>33</v>
      </c>
      <c r="B20" s="35"/>
      <c r="C20" s="35"/>
      <c r="D20" s="36" t="s">
        <v>34</v>
      </c>
      <c r="E20" s="35"/>
      <c r="F20" s="35"/>
      <c r="G20" s="35"/>
      <c r="H20" s="33"/>
      <c r="I20" s="9"/>
    </row>
    <row r="21" spans="1:9" ht="15.75">
      <c r="A21" s="24" t="s">
        <v>38</v>
      </c>
      <c r="B21" s="15"/>
      <c r="C21" s="15"/>
      <c r="D21" s="27" t="s">
        <v>44</v>
      </c>
      <c r="E21" s="28"/>
      <c r="F21" s="28"/>
      <c r="G21" s="15"/>
      <c r="H21" s="26"/>
      <c r="I21" s="9"/>
    </row>
    <row r="22" spans="1:9" ht="15.75">
      <c r="A22" s="17" t="s">
        <v>40</v>
      </c>
      <c r="B22" s="13"/>
      <c r="C22" s="13"/>
      <c r="D22" s="14" t="s">
        <v>35</v>
      </c>
      <c r="E22" s="17" t="s">
        <v>54</v>
      </c>
      <c r="F22" s="17">
        <v>1</v>
      </c>
      <c r="G22" s="21"/>
      <c r="H22" s="12">
        <f t="shared" ref="H22" si="1">ROUND(F22*G22,2)</f>
        <v>0</v>
      </c>
      <c r="I22" s="9"/>
    </row>
    <row r="23" spans="1:9" ht="15.75">
      <c r="A23" s="24" t="s">
        <v>41</v>
      </c>
      <c r="B23" s="15"/>
      <c r="C23" s="15"/>
      <c r="D23" s="27" t="s">
        <v>45</v>
      </c>
      <c r="E23" s="24"/>
      <c r="F23" s="24"/>
      <c r="G23" s="16"/>
      <c r="H23" s="26"/>
      <c r="I23" s="9"/>
    </row>
    <row r="24" spans="1:9" ht="15.75">
      <c r="A24" s="17" t="s">
        <v>42</v>
      </c>
      <c r="B24" s="13"/>
      <c r="C24" s="13"/>
      <c r="D24" s="14" t="s">
        <v>36</v>
      </c>
      <c r="E24" s="17" t="s">
        <v>54</v>
      </c>
      <c r="F24" s="17">
        <v>1</v>
      </c>
      <c r="G24" s="21"/>
      <c r="H24" s="12">
        <f t="shared" ref="H24" si="2">ROUND(F24*G24,2)</f>
        <v>0</v>
      </c>
      <c r="I24" s="9"/>
    </row>
    <row r="25" spans="1:9" ht="15.75">
      <c r="A25" s="24" t="s">
        <v>39</v>
      </c>
      <c r="B25" s="15"/>
      <c r="C25" s="15"/>
      <c r="D25" s="27" t="s">
        <v>55</v>
      </c>
      <c r="E25" s="24"/>
      <c r="F25" s="24"/>
      <c r="G25" s="16"/>
      <c r="H25" s="26"/>
      <c r="I25" s="9"/>
    </row>
    <row r="26" spans="1:9" ht="15.75">
      <c r="A26" s="17" t="s">
        <v>43</v>
      </c>
      <c r="B26" s="13"/>
      <c r="C26" s="13"/>
      <c r="D26" s="14" t="s">
        <v>37</v>
      </c>
      <c r="E26" s="17" t="s">
        <v>54</v>
      </c>
      <c r="F26" s="17">
        <v>1</v>
      </c>
      <c r="G26" s="21"/>
      <c r="H26" s="12">
        <f t="shared" ref="H26" si="3">ROUND(F26*G26,2)</f>
        <v>0</v>
      </c>
      <c r="I26" s="9"/>
    </row>
    <row r="27" spans="1:9" ht="15.75" customHeight="1">
      <c r="A27" s="46" t="s">
        <v>46</v>
      </c>
      <c r="B27" s="47"/>
      <c r="C27" s="47"/>
      <c r="D27" s="47"/>
      <c r="E27" s="47"/>
      <c r="F27" s="47"/>
      <c r="G27" s="48"/>
      <c r="H27" s="34">
        <f>ROUND(SUM(H22:H26),2)</f>
        <v>0</v>
      </c>
      <c r="I27" s="9"/>
    </row>
    <row r="28" spans="1:9" ht="15.75" customHeight="1">
      <c r="A28" s="29" t="s">
        <v>48</v>
      </c>
      <c r="B28" s="29"/>
      <c r="C28" s="29"/>
      <c r="D28" s="30" t="s">
        <v>47</v>
      </c>
      <c r="E28" s="31"/>
      <c r="F28" s="31"/>
      <c r="G28" s="32"/>
      <c r="H28" s="33"/>
      <c r="I28" s="9"/>
    </row>
    <row r="29" spans="1:9" ht="15.75" customHeight="1">
      <c r="A29" s="11" t="s">
        <v>49</v>
      </c>
      <c r="B29" s="11"/>
      <c r="C29" s="11" t="s">
        <v>7</v>
      </c>
      <c r="D29" s="3" t="s">
        <v>61</v>
      </c>
      <c r="E29" s="43" t="s">
        <v>65</v>
      </c>
      <c r="F29" s="44"/>
      <c r="G29" s="45"/>
      <c r="H29" s="12">
        <f>ROUND((H13+H16+H19+H27)*0.12,2)</f>
        <v>0</v>
      </c>
      <c r="I29" s="9"/>
    </row>
    <row r="30" spans="1:9" ht="15.75" customHeight="1">
      <c r="A30" s="46" t="s">
        <v>50</v>
      </c>
      <c r="B30" s="47"/>
      <c r="C30" s="47"/>
      <c r="D30" s="47"/>
      <c r="E30" s="47"/>
      <c r="F30" s="47"/>
      <c r="G30" s="48"/>
      <c r="H30" s="37">
        <f>ROUND((H13+H16+H19+H27)*0.12,2)</f>
        <v>0</v>
      </c>
      <c r="I30" s="9"/>
    </row>
    <row r="31" spans="1:9" ht="15.75" customHeight="1">
      <c r="A31" s="29" t="s">
        <v>52</v>
      </c>
      <c r="B31" s="29"/>
      <c r="C31" s="29"/>
      <c r="D31" s="30" t="s">
        <v>51</v>
      </c>
      <c r="E31" s="31"/>
      <c r="F31" s="31"/>
      <c r="G31" s="32"/>
      <c r="H31" s="33"/>
      <c r="I31" s="9"/>
    </row>
    <row r="32" spans="1:9" ht="32.25" customHeight="1">
      <c r="A32" s="11" t="s">
        <v>53</v>
      </c>
      <c r="B32" s="11"/>
      <c r="C32" s="11" t="s">
        <v>7</v>
      </c>
      <c r="D32" s="3" t="s">
        <v>62</v>
      </c>
      <c r="E32" s="43" t="s">
        <v>66</v>
      </c>
      <c r="F32" s="44"/>
      <c r="G32" s="45"/>
      <c r="H32" s="12">
        <f>ROUND((H13+H16+H19+H28+H30)*0.1268,2)</f>
        <v>0</v>
      </c>
      <c r="I32" s="9"/>
    </row>
    <row r="33" spans="1:9" ht="15.75" customHeight="1">
      <c r="A33" s="46" t="s">
        <v>63</v>
      </c>
      <c r="B33" s="47"/>
      <c r="C33" s="47"/>
      <c r="D33" s="47"/>
      <c r="E33" s="47"/>
      <c r="F33" s="47"/>
      <c r="G33" s="48"/>
      <c r="H33" s="37">
        <f>ROUND((H13+H16+H19+H28+H30)*0.1268,2)</f>
        <v>0</v>
      </c>
      <c r="I33" s="9"/>
    </row>
    <row r="34" spans="1:9" ht="15.75" customHeight="1">
      <c r="A34" s="40" t="s">
        <v>56</v>
      </c>
      <c r="B34" s="41"/>
      <c r="C34" s="41"/>
      <c r="D34" s="41"/>
      <c r="E34" s="41"/>
      <c r="F34" s="41"/>
      <c r="G34" s="42"/>
      <c r="H34" s="38">
        <f>ROUND((H13+H16+H19+H28+H30+H33),2)</f>
        <v>0</v>
      </c>
    </row>
    <row r="35" spans="1:9" ht="15" customHeight="1">
      <c r="A35" s="40" t="s">
        <v>57</v>
      </c>
      <c r="B35" s="41"/>
      <c r="C35" s="41"/>
      <c r="D35" s="41"/>
      <c r="E35" s="41"/>
      <c r="F35" s="41"/>
      <c r="G35" s="42"/>
      <c r="H35" s="38">
        <f>H34*3</f>
        <v>0</v>
      </c>
    </row>
    <row r="36" spans="1:9" ht="15.75" customHeight="1"/>
  </sheetData>
  <mergeCells count="16">
    <mergeCell ref="A13:G13"/>
    <mergeCell ref="A2:H2"/>
    <mergeCell ref="A3:H4"/>
    <mergeCell ref="A5:H5"/>
    <mergeCell ref="B7:H7"/>
    <mergeCell ref="E15:G15"/>
    <mergeCell ref="A16:G16"/>
    <mergeCell ref="E18:G18"/>
    <mergeCell ref="A19:G19"/>
    <mergeCell ref="A27:G27"/>
    <mergeCell ref="A35:G35"/>
    <mergeCell ref="E29:G29"/>
    <mergeCell ref="A30:G30"/>
    <mergeCell ref="E32:G32"/>
    <mergeCell ref="A33:G33"/>
    <mergeCell ref="A34:G3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Planilha Orçamentária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2020-03-14T18:36:46Z</dcterms:created>
  <dcterms:modified xsi:type="dcterms:W3CDTF">2020-07-07T21:04:56Z</dcterms:modified>
</cp:coreProperties>
</file>